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rsten\Documents\BYMOSE PARK\GENERALFORSAMLING\Generalforsamling 2026\"/>
    </mc:Choice>
  </mc:AlternateContent>
  <xr:revisionPtr revIDLastSave="0" documentId="8_{80DE25F5-B156-4073-8A9D-01C4C2C2106D}" xr6:coauthVersionLast="47" xr6:coauthVersionMax="47" xr10:uidLastSave="{00000000-0000-0000-0000-000000000000}"/>
  <bookViews>
    <workbookView xWindow="2160" yWindow="2160" windowWidth="17280" windowHeight="8964" firstSheet="1" activeTab="3" xr2:uid="{00000000-000D-0000-FFFF-FFFF00000000}"/>
  </bookViews>
  <sheets>
    <sheet name="5 kr " sheetId="1" state="hidden" r:id="rId1"/>
    <sheet name="4 kr" sheetId="2" r:id="rId2"/>
    <sheet name="Ark1" sheetId="4" r:id="rId3"/>
    <sheet name="Ark2" sheetId="5" r:id="rId4"/>
  </sheets>
  <definedNames>
    <definedName name="_xlnm.Print_Area" localSheetId="1">'4 kr'!$A$1:$K$69</definedName>
    <definedName name="_xlnm.Print_Area" localSheetId="0">'5 kr '!$A$1:$K$64</definedName>
    <definedName name="_xlnm.Print_Area" localSheetId="3">'Ark2'!$A$1:$C$46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3" i="5" l="1"/>
  <c r="B42" i="5"/>
  <c r="B41" i="5"/>
  <c r="B31" i="5"/>
  <c r="B30" i="5"/>
  <c r="B17" i="5"/>
  <c r="B5" i="5"/>
  <c r="B8" i="5" s="1"/>
  <c r="B1" i="5"/>
  <c r="B3" i="5" s="1"/>
  <c r="B18" i="5" l="1"/>
  <c r="B19" i="5"/>
  <c r="B32" i="5" s="1"/>
  <c r="B44" i="5" s="1"/>
  <c r="B1" i="2" l="1"/>
  <c r="B3" i="2" s="1"/>
  <c r="B18" i="2" s="1"/>
  <c r="B43" i="2"/>
  <c r="B42" i="2"/>
  <c r="B41" i="2"/>
  <c r="B31" i="2"/>
  <c r="B30" i="2"/>
  <c r="B17" i="2"/>
  <c r="D10" i="2"/>
  <c r="B8" i="2"/>
  <c r="B5" i="2"/>
  <c r="B1" i="1"/>
  <c r="B19" i="2" l="1"/>
  <c r="B32" i="2" s="1"/>
  <c r="B44" i="2" s="1"/>
  <c r="B30" i="1" l="1"/>
  <c r="B17" i="1"/>
  <c r="B3" i="1"/>
  <c r="D10" i="1" l="1"/>
  <c r="B43" i="1" l="1"/>
  <c r="B42" i="1"/>
  <c r="B41" i="1"/>
  <c r="B31" i="1"/>
  <c r="B5" i="1"/>
  <c r="B8" i="1" s="1"/>
  <c r="B19" i="1" l="1"/>
  <c r="B32" i="1" s="1"/>
  <c r="B44" i="1" s="1"/>
  <c r="B18" i="1" l="1"/>
</calcChain>
</file>

<file path=xl/sharedStrings.xml><?xml version="1.0" encoding="utf-8"?>
<sst xmlns="http://schemas.openxmlformats.org/spreadsheetml/2006/main" count="169" uniqueCount="60">
  <si>
    <t>Boligafgift</t>
  </si>
  <si>
    <t>Lokaleudlejning</t>
  </si>
  <si>
    <t>OMSÆTNING I ALT</t>
  </si>
  <si>
    <t>VAREFORBRUG:</t>
  </si>
  <si>
    <t>Ejendomsskatter og renovation</t>
  </si>
  <si>
    <t>Ejendomsforsikringer</t>
  </si>
  <si>
    <t>Reparation ejendom</t>
  </si>
  <si>
    <t>VAREFORBRUG I ALT</t>
  </si>
  <si>
    <t>ANDRE STYKOMKOSTNINGER:</t>
  </si>
  <si>
    <t>Vand og varme fælleshus</t>
  </si>
  <si>
    <t>Vedligeholdelse</t>
  </si>
  <si>
    <t>El</t>
  </si>
  <si>
    <t>Beboermøder</t>
  </si>
  <si>
    <t>Brændstof</t>
  </si>
  <si>
    <t>Småanskaffelser</t>
  </si>
  <si>
    <t>TV og Bredbånd</t>
  </si>
  <si>
    <t>ANDRE STYKOMKOSTNINGER I ALT</t>
  </si>
  <si>
    <t>DÆKNINGSBIDRAG 1</t>
  </si>
  <si>
    <t>DÆKNINGSBIDRAG 2</t>
  </si>
  <si>
    <t>ANDRE DRIFTSUDGIFTER:</t>
  </si>
  <si>
    <t>ADMINISTRATIONSOMKOSTNINGER:</t>
  </si>
  <si>
    <t>Kontorartikler</t>
  </si>
  <si>
    <t>EDB-udgifter</t>
  </si>
  <si>
    <t>Porto og gebyrer</t>
  </si>
  <si>
    <t>Revisorhonorarer</t>
  </si>
  <si>
    <t>Div. forsikringer</t>
  </si>
  <si>
    <t>Kontingenter</t>
  </si>
  <si>
    <t>Gaver &amp; Blomster</t>
  </si>
  <si>
    <t>ADMINISTRATIONSOMK. I ALT</t>
  </si>
  <si>
    <t>ANDRE DRIFTSUDGIFTER I ALT</t>
  </si>
  <si>
    <t>RESULTAT FØR RENTER</t>
  </si>
  <si>
    <t>FINANSIERING:</t>
  </si>
  <si>
    <t>FINANSIERINGSINDTÆGTER:</t>
  </si>
  <si>
    <t>Div. renter</t>
  </si>
  <si>
    <t>FINANSIERINGSINDTÆGT I ALT</t>
  </si>
  <si>
    <t>FINANSIERINGSUDGIFTER:</t>
  </si>
  <si>
    <t>Nykredit renteswap</t>
  </si>
  <si>
    <t>PRIORITETSRENTER:</t>
  </si>
  <si>
    <t>Nykredit</t>
  </si>
  <si>
    <t>PRIORITETSRENTER I ALT</t>
  </si>
  <si>
    <t>FINANSIERINGSUDGIFTER I ALT</t>
  </si>
  <si>
    <t>NETTO FINANSIELLE POSTER I ALT</t>
  </si>
  <si>
    <t>* PERIODENS RESULTAT *</t>
  </si>
  <si>
    <t xml:space="preserve"> Efter 01.07.2023 pr. md.135.154</t>
  </si>
  <si>
    <t>3% stigning</t>
  </si>
  <si>
    <t>periodeafgrænses</t>
  </si>
  <si>
    <t>?</t>
  </si>
  <si>
    <t>Konsulentbistand</t>
  </si>
  <si>
    <t>iflg plan</t>
  </si>
  <si>
    <t>Assistance til nyt lån</t>
  </si>
  <si>
    <t>ABF</t>
  </si>
  <si>
    <t>kollektiv ulykke &amp; bestyrelsesansvar</t>
  </si>
  <si>
    <t>Rep. slåmask.22.000,hækklipning &amp; Kugleahorn 20.000,stemme klaver 1500+diverse</t>
  </si>
  <si>
    <t>samme udgift som i 2025</t>
  </si>
  <si>
    <t>uændret</t>
  </si>
  <si>
    <t>har ikke hørt om nye indkøb</t>
  </si>
  <si>
    <t xml:space="preserve"> Efter 01.07.2026 pr. md.144.930</t>
  </si>
  <si>
    <t>Beløb sidst i december</t>
  </si>
  <si>
    <t xml:space="preserve"> Efter 01.07.2026 pr. md.142.975</t>
  </si>
  <si>
    <t>se specifikation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</si>
</sst>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2" fillId="0" borderId="0" xfId="0" applyFont="1"/>
    <xf numFmtId="3" fontId="2" fillId="0" borderId="0" xfId="0" applyNumberFormat="1" applyFont="1"/>
    <xf numFmtId="3" fontId="2" fillId="0" borderId="1" xfId="0" applyNumberFormat="1" applyFont="1" applyBorder="1"/>
    <xf numFmtId="0" fontId="3" fillId="0" borderId="0" xfId="0" applyFont="1"/>
    <xf numFmtId="3" fontId="3" fillId="0" borderId="0" xfId="0" applyNumberFormat="1" applyFont="1"/>
    <xf numFmtId="0" fontId="4" fillId="0" borderId="0" xfId="0" applyFont="1"/>
    <xf numFmtId="3" fontId="3" fillId="0" borderId="1" xfId="0" applyNumberFormat="1" applyFont="1" applyBorder="1"/>
    <xf numFmtId="0" fontId="5" fillId="0" borderId="0" xfId="0" applyFont="1"/>
    <xf numFmtId="3" fontId="5" fillId="0" borderId="0" xfId="0" applyNumberFormat="1" applyFont="1"/>
    <xf numFmtId="3" fontId="5" fillId="0" borderId="1" xfId="0" applyNumberFormat="1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zoomScaleNormal="100" workbookViewId="0">
      <selection sqref="A1:K64"/>
    </sheetView>
  </sheetViews>
  <sheetFormatPr defaultRowHeight="15" customHeight="1" x14ac:dyDescent="0.25"/>
  <cols>
    <col min="1" max="1" width="33.44140625" style="1" customWidth="1"/>
    <col min="2" max="2" width="13.21875" style="1" customWidth="1"/>
    <col min="3" max="3" width="4.5546875" style="1" customWidth="1"/>
    <col min="4" max="16384" width="8.88671875" style="1"/>
  </cols>
  <sheetData>
    <row r="1" spans="1:7" ht="15" customHeight="1" x14ac:dyDescent="0.25">
      <c r="A1" s="1" t="s">
        <v>0</v>
      </c>
      <c r="B1" s="2">
        <f>(-135154*6)+(-144930*6)</f>
        <v>-1680504</v>
      </c>
      <c r="D1" s="1" t="s">
        <v>43</v>
      </c>
      <c r="G1" s="1" t="s">
        <v>56</v>
      </c>
    </row>
    <row r="2" spans="1:7" ht="15" customHeight="1" x14ac:dyDescent="0.25">
      <c r="A2" s="1" t="s">
        <v>1</v>
      </c>
      <c r="B2" s="3">
        <v>-9000</v>
      </c>
    </row>
    <row r="3" spans="1:7" ht="15" customHeight="1" x14ac:dyDescent="0.25">
      <c r="A3" s="4" t="s">
        <v>2</v>
      </c>
      <c r="B3" s="5">
        <f>SUM(B1:B2)</f>
        <v>-1689504</v>
      </c>
    </row>
    <row r="4" spans="1:7" ht="15" customHeight="1" x14ac:dyDescent="0.25">
      <c r="A4" s="4" t="s">
        <v>3</v>
      </c>
      <c r="B4" s="5"/>
    </row>
    <row r="5" spans="1:7" ht="15" customHeight="1" x14ac:dyDescent="0.25">
      <c r="A5" s="1" t="s">
        <v>4</v>
      </c>
      <c r="B5" s="2">
        <f>138000*103%</f>
        <v>142140</v>
      </c>
      <c r="D5" s="1" t="s">
        <v>57</v>
      </c>
    </row>
    <row r="6" spans="1:7" ht="15" customHeight="1" x14ac:dyDescent="0.25">
      <c r="A6" s="1" t="s">
        <v>5</v>
      </c>
      <c r="B6" s="2">
        <v>55000</v>
      </c>
      <c r="D6" s="1" t="s">
        <v>45</v>
      </c>
    </row>
    <row r="7" spans="1:7" ht="15" customHeight="1" x14ac:dyDescent="0.25">
      <c r="A7" s="1" t="s">
        <v>6</v>
      </c>
      <c r="B7" s="3">
        <v>47600</v>
      </c>
      <c r="D7" s="1" t="s">
        <v>48</v>
      </c>
    </row>
    <row r="8" spans="1:7" ht="15" customHeight="1" x14ac:dyDescent="0.25">
      <c r="A8" s="4" t="s">
        <v>7</v>
      </c>
      <c r="B8" s="5">
        <f>SUM(B5:B7)</f>
        <v>244740</v>
      </c>
    </row>
    <row r="9" spans="1:7" ht="15" customHeight="1" x14ac:dyDescent="0.25">
      <c r="A9" s="4" t="s">
        <v>8</v>
      </c>
      <c r="B9" s="5"/>
    </row>
    <row r="10" spans="1:7" ht="15" customHeight="1" x14ac:dyDescent="0.25">
      <c r="A10" s="1" t="s">
        <v>9</v>
      </c>
      <c r="B10" s="2">
        <v>21000</v>
      </c>
      <c r="D10" s="1">
        <f>(1620*11)+1000</f>
        <v>18820</v>
      </c>
    </row>
    <row r="11" spans="1:7" ht="15" customHeight="1" x14ac:dyDescent="0.25">
      <c r="A11" s="1" t="s">
        <v>10</v>
      </c>
      <c r="B11" s="2">
        <v>60000</v>
      </c>
      <c r="D11" s="1" t="s">
        <v>52</v>
      </c>
    </row>
    <row r="12" spans="1:7" ht="15" customHeight="1" x14ac:dyDescent="0.25">
      <c r="A12" s="1" t="s">
        <v>11</v>
      </c>
      <c r="B12" s="2">
        <v>12000</v>
      </c>
    </row>
    <row r="13" spans="1:7" ht="15" customHeight="1" x14ac:dyDescent="0.25">
      <c r="A13" s="1" t="s">
        <v>12</v>
      </c>
      <c r="B13" s="2">
        <v>12000</v>
      </c>
    </row>
    <row r="14" spans="1:7" ht="15" customHeight="1" x14ac:dyDescent="0.25">
      <c r="A14" s="1" t="s">
        <v>13</v>
      </c>
      <c r="B14" s="2">
        <v>4000</v>
      </c>
    </row>
    <row r="15" spans="1:7" ht="15" customHeight="1" x14ac:dyDescent="0.25">
      <c r="A15" s="1" t="s">
        <v>14</v>
      </c>
      <c r="B15" s="2">
        <v>10000</v>
      </c>
      <c r="D15" s="1" t="s">
        <v>55</v>
      </c>
    </row>
    <row r="16" spans="1:7" ht="15" customHeight="1" x14ac:dyDescent="0.25">
      <c r="A16" s="1" t="s">
        <v>15</v>
      </c>
      <c r="B16" s="3">
        <v>9000</v>
      </c>
    </row>
    <row r="17" spans="1:4" ht="15" customHeight="1" x14ac:dyDescent="0.25">
      <c r="A17" s="4" t="s">
        <v>16</v>
      </c>
      <c r="B17" s="5">
        <f>SUM(B10:B16)</f>
        <v>128000</v>
      </c>
    </row>
    <row r="18" spans="1:4" ht="15" customHeight="1" x14ac:dyDescent="0.25">
      <c r="A18" s="4" t="s">
        <v>17</v>
      </c>
      <c r="B18" s="5">
        <f>B3+B8+B17</f>
        <v>-1316764</v>
      </c>
    </row>
    <row r="19" spans="1:4" ht="15" customHeight="1" x14ac:dyDescent="0.25">
      <c r="A19" s="4" t="s">
        <v>18</v>
      </c>
      <c r="B19" s="5">
        <f>B3+B8+B17</f>
        <v>-1316764</v>
      </c>
    </row>
    <row r="20" spans="1:4" ht="15" customHeight="1" x14ac:dyDescent="0.25">
      <c r="A20" s="4" t="s">
        <v>19</v>
      </c>
      <c r="B20" s="5"/>
    </row>
    <row r="21" spans="1:4" ht="15" customHeight="1" x14ac:dyDescent="0.25">
      <c r="A21" s="4" t="s">
        <v>20</v>
      </c>
      <c r="B21" s="5"/>
    </row>
    <row r="22" spans="1:4" ht="15" customHeight="1" x14ac:dyDescent="0.25">
      <c r="A22" s="1" t="s">
        <v>21</v>
      </c>
      <c r="B22" s="2">
        <v>1400</v>
      </c>
      <c r="D22" s="1" t="s">
        <v>54</v>
      </c>
    </row>
    <row r="23" spans="1:4" ht="15" customHeight="1" x14ac:dyDescent="0.25">
      <c r="A23" s="1" t="s">
        <v>22</v>
      </c>
      <c r="B23" s="2">
        <v>4400</v>
      </c>
      <c r="D23" s="1" t="s">
        <v>54</v>
      </c>
    </row>
    <row r="24" spans="1:4" ht="15" customHeight="1" x14ac:dyDescent="0.25">
      <c r="A24" s="1" t="s">
        <v>23</v>
      </c>
      <c r="B24" s="2">
        <v>1300</v>
      </c>
      <c r="D24" s="1" t="s">
        <v>54</v>
      </c>
    </row>
    <row r="25" spans="1:4" ht="15" customHeight="1" x14ac:dyDescent="0.25">
      <c r="A25" s="1" t="s">
        <v>24</v>
      </c>
      <c r="B25" s="2">
        <v>26000</v>
      </c>
      <c r="D25" s="1" t="s">
        <v>44</v>
      </c>
    </row>
    <row r="26" spans="1:4" ht="15" customHeight="1" x14ac:dyDescent="0.25">
      <c r="A26" s="1" t="s">
        <v>25</v>
      </c>
      <c r="B26" s="2">
        <v>1900</v>
      </c>
      <c r="D26" s="1" t="s">
        <v>51</v>
      </c>
    </row>
    <row r="27" spans="1:4" ht="15" customHeight="1" x14ac:dyDescent="0.25">
      <c r="A27" s="1" t="s">
        <v>47</v>
      </c>
      <c r="B27" s="2">
        <v>30000</v>
      </c>
      <c r="D27" s="1" t="s">
        <v>49</v>
      </c>
    </row>
    <row r="28" spans="1:4" ht="15" customHeight="1" x14ac:dyDescent="0.25">
      <c r="A28" s="1" t="s">
        <v>26</v>
      </c>
      <c r="B28" s="2">
        <v>5500</v>
      </c>
      <c r="D28" s="1" t="s">
        <v>50</v>
      </c>
    </row>
    <row r="29" spans="1:4" ht="15" customHeight="1" x14ac:dyDescent="0.25">
      <c r="A29" s="1" t="s">
        <v>27</v>
      </c>
      <c r="B29" s="3">
        <v>1000</v>
      </c>
      <c r="D29" s="1" t="s">
        <v>54</v>
      </c>
    </row>
    <row r="30" spans="1:4" ht="15" customHeight="1" x14ac:dyDescent="0.25">
      <c r="A30" s="4" t="s">
        <v>28</v>
      </c>
      <c r="B30" s="5">
        <f>SUM(B22:B29)</f>
        <v>71500</v>
      </c>
    </row>
    <row r="31" spans="1:4" ht="15" customHeight="1" x14ac:dyDescent="0.25">
      <c r="A31" s="4" t="s">
        <v>29</v>
      </c>
      <c r="B31" s="5">
        <f>SUM(B22:B29)</f>
        <v>71500</v>
      </c>
    </row>
    <row r="32" spans="1:4" ht="15" customHeight="1" x14ac:dyDescent="0.25">
      <c r="A32" s="4" t="s">
        <v>30</v>
      </c>
      <c r="B32" s="5">
        <f>B19+B30</f>
        <v>-1245264</v>
      </c>
    </row>
    <row r="33" spans="1:4" ht="15" customHeight="1" x14ac:dyDescent="0.25">
      <c r="A33" s="4" t="s">
        <v>31</v>
      </c>
      <c r="B33" s="5"/>
    </row>
    <row r="34" spans="1:4" ht="15" customHeight="1" x14ac:dyDescent="0.25">
      <c r="A34" s="4" t="s">
        <v>32</v>
      </c>
      <c r="B34" s="5"/>
    </row>
    <row r="35" spans="1:4" ht="15" customHeight="1" x14ac:dyDescent="0.25">
      <c r="A35" s="1" t="s">
        <v>33</v>
      </c>
      <c r="B35" s="3">
        <v>0</v>
      </c>
      <c r="D35" s="1" t="s">
        <v>46</v>
      </c>
    </row>
    <row r="36" spans="1:4" ht="15" customHeight="1" x14ac:dyDescent="0.25">
      <c r="A36" s="4" t="s">
        <v>34</v>
      </c>
      <c r="B36" s="2"/>
    </row>
    <row r="37" spans="1:4" ht="15" customHeight="1" x14ac:dyDescent="0.25">
      <c r="A37" s="4" t="s">
        <v>35</v>
      </c>
      <c r="B37" s="2"/>
    </row>
    <row r="38" spans="1:4" ht="15" customHeight="1" x14ac:dyDescent="0.25">
      <c r="A38" s="1" t="s">
        <v>36</v>
      </c>
      <c r="B38" s="2">
        <v>1020000</v>
      </c>
      <c r="D38" s="1" t="s">
        <v>53</v>
      </c>
    </row>
    <row r="39" spans="1:4" ht="15" customHeight="1" x14ac:dyDescent="0.25">
      <c r="A39" s="4" t="s">
        <v>37</v>
      </c>
      <c r="B39" s="2"/>
    </row>
    <row r="40" spans="1:4" ht="15" customHeight="1" x14ac:dyDescent="0.25">
      <c r="A40" s="1" t="s">
        <v>38</v>
      </c>
      <c r="B40" s="3">
        <v>210000</v>
      </c>
      <c r="D40" s="1" t="s">
        <v>53</v>
      </c>
    </row>
    <row r="41" spans="1:4" ht="15" customHeight="1" x14ac:dyDescent="0.25">
      <c r="A41" s="4" t="s">
        <v>39</v>
      </c>
      <c r="B41" s="5">
        <f>SUM(B38:B40)</f>
        <v>1230000</v>
      </c>
    </row>
    <row r="42" spans="1:4" ht="15" customHeight="1" x14ac:dyDescent="0.25">
      <c r="A42" s="4" t="s">
        <v>40</v>
      </c>
      <c r="B42" s="5">
        <f>SUM(B38:B40)</f>
        <v>1230000</v>
      </c>
    </row>
    <row r="43" spans="1:4" ht="15" customHeight="1" x14ac:dyDescent="0.25">
      <c r="A43" s="4" t="s">
        <v>41</v>
      </c>
      <c r="B43" s="6">
        <f>SUM(B38:B40)</f>
        <v>1230000</v>
      </c>
    </row>
    <row r="44" spans="1:4" ht="15" customHeight="1" x14ac:dyDescent="0.25">
      <c r="A44" s="4" t="s">
        <v>42</v>
      </c>
      <c r="B44" s="5">
        <f>B32+B43</f>
        <v>-15264</v>
      </c>
    </row>
  </sheetData>
  <printOptions gridLines="1"/>
  <pageMargins left="0.7" right="0.7" top="0.75" bottom="0.75" header="0.3" footer="0.3"/>
  <pageSetup paperSize="9" orientation="landscape" r:id="rId1"/>
  <headerFooter>
    <oddHeader>&amp;C&amp;"-,Fed"&amp;18Budgetforslag 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4"/>
  <sheetViews>
    <sheetView workbookViewId="0">
      <selection sqref="A1:B44"/>
    </sheetView>
  </sheetViews>
  <sheetFormatPr defaultRowHeight="15" customHeight="1" x14ac:dyDescent="0.25"/>
  <cols>
    <col min="1" max="1" width="33.44140625" style="1" customWidth="1"/>
    <col min="2" max="2" width="13.21875" style="1" customWidth="1"/>
    <col min="3" max="3" width="4.5546875" style="1" customWidth="1"/>
    <col min="4" max="16384" width="8.88671875" style="1"/>
  </cols>
  <sheetData>
    <row r="1" spans="1:7" ht="15" customHeight="1" x14ac:dyDescent="0.25">
      <c r="A1" s="1" t="s">
        <v>0</v>
      </c>
      <c r="B1" s="2">
        <f>(-135154*6)+(-142975*6)</f>
        <v>-1668774</v>
      </c>
      <c r="D1" s="1" t="s">
        <v>43</v>
      </c>
      <c r="G1" s="1" t="s">
        <v>58</v>
      </c>
    </row>
    <row r="2" spans="1:7" ht="15" customHeight="1" x14ac:dyDescent="0.25">
      <c r="A2" s="1" t="s">
        <v>1</v>
      </c>
      <c r="B2" s="3">
        <v>-9000</v>
      </c>
    </row>
    <row r="3" spans="1:7" ht="15" customHeight="1" x14ac:dyDescent="0.25">
      <c r="A3" s="4" t="s">
        <v>2</v>
      </c>
      <c r="B3" s="5">
        <f>SUM(B1:B2)</f>
        <v>-1677774</v>
      </c>
    </row>
    <row r="4" spans="1:7" ht="15" customHeight="1" x14ac:dyDescent="0.25">
      <c r="A4" s="4" t="s">
        <v>3</v>
      </c>
      <c r="B4" s="5"/>
    </row>
    <row r="5" spans="1:7" ht="15" customHeight="1" x14ac:dyDescent="0.25">
      <c r="A5" s="1" t="s">
        <v>4</v>
      </c>
      <c r="B5" s="2">
        <f>138000*103%</f>
        <v>142140</v>
      </c>
      <c r="D5" s="1" t="s">
        <v>57</v>
      </c>
    </row>
    <row r="6" spans="1:7" ht="15" customHeight="1" x14ac:dyDescent="0.25">
      <c r="A6" s="1" t="s">
        <v>5</v>
      </c>
      <c r="B6" s="2">
        <v>55000</v>
      </c>
      <c r="D6" s="1" t="s">
        <v>45</v>
      </c>
    </row>
    <row r="7" spans="1:7" ht="15" customHeight="1" x14ac:dyDescent="0.25">
      <c r="A7" s="1" t="s">
        <v>6</v>
      </c>
      <c r="B7" s="3">
        <v>47600</v>
      </c>
      <c r="D7" s="1" t="s">
        <v>48</v>
      </c>
    </row>
    <row r="8" spans="1:7" ht="15" customHeight="1" x14ac:dyDescent="0.25">
      <c r="A8" s="4" t="s">
        <v>7</v>
      </c>
      <c r="B8" s="5">
        <f>SUM(B5:B7)</f>
        <v>244740</v>
      </c>
    </row>
    <row r="9" spans="1:7" ht="15" customHeight="1" x14ac:dyDescent="0.25">
      <c r="A9" s="4" t="s">
        <v>8</v>
      </c>
      <c r="B9" s="5"/>
    </row>
    <row r="10" spans="1:7" ht="15" customHeight="1" x14ac:dyDescent="0.25">
      <c r="A10" s="1" t="s">
        <v>9</v>
      </c>
      <c r="B10" s="2">
        <v>21000</v>
      </c>
      <c r="D10" s="1">
        <f>(1620*11)+1000</f>
        <v>18820</v>
      </c>
    </row>
    <row r="11" spans="1:7" ht="15" customHeight="1" x14ac:dyDescent="0.25">
      <c r="A11" s="1" t="s">
        <v>10</v>
      </c>
      <c r="B11" s="2">
        <v>60000</v>
      </c>
      <c r="D11" s="1" t="s">
        <v>52</v>
      </c>
    </row>
    <row r="12" spans="1:7" ht="15" customHeight="1" x14ac:dyDescent="0.25">
      <c r="A12" s="1" t="s">
        <v>11</v>
      </c>
      <c r="B12" s="2">
        <v>12000</v>
      </c>
    </row>
    <row r="13" spans="1:7" ht="15" customHeight="1" x14ac:dyDescent="0.25">
      <c r="A13" s="1" t="s">
        <v>12</v>
      </c>
      <c r="B13" s="2">
        <v>12000</v>
      </c>
    </row>
    <row r="14" spans="1:7" ht="15" customHeight="1" x14ac:dyDescent="0.25">
      <c r="A14" s="1" t="s">
        <v>13</v>
      </c>
      <c r="B14" s="2">
        <v>4000</v>
      </c>
    </row>
    <row r="15" spans="1:7" ht="15" customHeight="1" x14ac:dyDescent="0.25">
      <c r="A15" s="1" t="s">
        <v>14</v>
      </c>
      <c r="B15" s="2">
        <v>10000</v>
      </c>
      <c r="D15" s="1" t="s">
        <v>55</v>
      </c>
    </row>
    <row r="16" spans="1:7" ht="15" customHeight="1" x14ac:dyDescent="0.25">
      <c r="A16" s="1" t="s">
        <v>15</v>
      </c>
      <c r="B16" s="3">
        <v>9000</v>
      </c>
    </row>
    <row r="17" spans="1:4" ht="12" x14ac:dyDescent="0.25">
      <c r="A17" s="4" t="s">
        <v>16</v>
      </c>
      <c r="B17" s="5">
        <f>SUM(B10:B16)</f>
        <v>128000</v>
      </c>
    </row>
    <row r="18" spans="1:4" ht="12" x14ac:dyDescent="0.25">
      <c r="A18" s="4" t="s">
        <v>17</v>
      </c>
      <c r="B18" s="5">
        <f>B3+B8+B17</f>
        <v>-1305034</v>
      </c>
    </row>
    <row r="19" spans="1:4" ht="12" x14ac:dyDescent="0.25">
      <c r="A19" s="4" t="s">
        <v>18</v>
      </c>
      <c r="B19" s="5">
        <f>B3+B8+B17</f>
        <v>-1305034</v>
      </c>
    </row>
    <row r="20" spans="1:4" ht="12" x14ac:dyDescent="0.25">
      <c r="A20" s="4" t="s">
        <v>19</v>
      </c>
      <c r="B20" s="5"/>
    </row>
    <row r="21" spans="1:4" ht="12" x14ac:dyDescent="0.25">
      <c r="A21" s="4" t="s">
        <v>20</v>
      </c>
      <c r="B21" s="5"/>
    </row>
    <row r="22" spans="1:4" ht="12" x14ac:dyDescent="0.25">
      <c r="A22" s="1" t="s">
        <v>21</v>
      </c>
      <c r="B22" s="2">
        <v>1400</v>
      </c>
      <c r="D22" s="1" t="s">
        <v>54</v>
      </c>
    </row>
    <row r="23" spans="1:4" ht="12" x14ac:dyDescent="0.25">
      <c r="A23" s="1" t="s">
        <v>22</v>
      </c>
      <c r="B23" s="2">
        <v>4400</v>
      </c>
      <c r="D23" s="1" t="s">
        <v>54</v>
      </c>
    </row>
    <row r="24" spans="1:4" ht="12" x14ac:dyDescent="0.25">
      <c r="A24" s="1" t="s">
        <v>23</v>
      </c>
      <c r="B24" s="2">
        <v>1300</v>
      </c>
      <c r="D24" s="1" t="s">
        <v>54</v>
      </c>
    </row>
    <row r="25" spans="1:4" ht="12" x14ac:dyDescent="0.25">
      <c r="A25" s="1" t="s">
        <v>24</v>
      </c>
      <c r="B25" s="2">
        <v>26000</v>
      </c>
      <c r="D25" s="1" t="s">
        <v>44</v>
      </c>
    </row>
    <row r="26" spans="1:4" ht="12" x14ac:dyDescent="0.25">
      <c r="A26" s="1" t="s">
        <v>25</v>
      </c>
      <c r="B26" s="2">
        <v>1900</v>
      </c>
      <c r="D26" s="1" t="s">
        <v>51</v>
      </c>
    </row>
    <row r="27" spans="1:4" ht="12" x14ac:dyDescent="0.25">
      <c r="A27" s="1" t="s">
        <v>47</v>
      </c>
      <c r="B27" s="2">
        <v>30000</v>
      </c>
      <c r="D27" s="1" t="s">
        <v>49</v>
      </c>
    </row>
    <row r="28" spans="1:4" ht="12" x14ac:dyDescent="0.25">
      <c r="A28" s="1" t="s">
        <v>26</v>
      </c>
      <c r="B28" s="2">
        <v>5500</v>
      </c>
      <c r="D28" s="1" t="s">
        <v>50</v>
      </c>
    </row>
    <row r="29" spans="1:4" ht="12" x14ac:dyDescent="0.25">
      <c r="A29" s="1" t="s">
        <v>27</v>
      </c>
      <c r="B29" s="3">
        <v>1000</v>
      </c>
      <c r="D29" s="1" t="s">
        <v>54</v>
      </c>
    </row>
    <row r="30" spans="1:4" ht="12" x14ac:dyDescent="0.25">
      <c r="A30" s="4" t="s">
        <v>28</v>
      </c>
      <c r="B30" s="5">
        <f>SUM(B22:B29)</f>
        <v>71500</v>
      </c>
    </row>
    <row r="31" spans="1:4" ht="12" x14ac:dyDescent="0.25">
      <c r="A31" s="4" t="s">
        <v>29</v>
      </c>
      <c r="B31" s="5">
        <f>SUM(B22:B29)</f>
        <v>71500</v>
      </c>
    </row>
    <row r="32" spans="1:4" ht="12" x14ac:dyDescent="0.25">
      <c r="A32" s="4" t="s">
        <v>30</v>
      </c>
      <c r="B32" s="5">
        <f>B19+B30</f>
        <v>-1233534</v>
      </c>
    </row>
    <row r="33" spans="1:4" ht="12" x14ac:dyDescent="0.25">
      <c r="A33" s="4" t="s">
        <v>31</v>
      </c>
      <c r="B33" s="5"/>
    </row>
    <row r="34" spans="1:4" ht="12" x14ac:dyDescent="0.25">
      <c r="A34" s="4" t="s">
        <v>32</v>
      </c>
      <c r="B34" s="5"/>
    </row>
    <row r="35" spans="1:4" ht="12" x14ac:dyDescent="0.25">
      <c r="A35" s="1" t="s">
        <v>33</v>
      </c>
      <c r="B35" s="3">
        <v>0</v>
      </c>
      <c r="D35" s="1" t="s">
        <v>46</v>
      </c>
    </row>
    <row r="36" spans="1:4" ht="12" x14ac:dyDescent="0.25">
      <c r="A36" s="4" t="s">
        <v>34</v>
      </c>
      <c r="B36" s="2"/>
    </row>
    <row r="37" spans="1:4" ht="12" x14ac:dyDescent="0.25">
      <c r="A37" s="4" t="s">
        <v>35</v>
      </c>
      <c r="B37" s="2"/>
    </row>
    <row r="38" spans="1:4" ht="12" x14ac:dyDescent="0.25">
      <c r="A38" s="1" t="s">
        <v>36</v>
      </c>
      <c r="B38" s="2">
        <v>1020000</v>
      </c>
      <c r="D38" s="1" t="s">
        <v>53</v>
      </c>
    </row>
    <row r="39" spans="1:4" ht="12" x14ac:dyDescent="0.25">
      <c r="A39" s="4" t="s">
        <v>37</v>
      </c>
      <c r="B39" s="2"/>
    </row>
    <row r="40" spans="1:4" ht="12" x14ac:dyDescent="0.25">
      <c r="A40" s="1" t="s">
        <v>38</v>
      </c>
      <c r="B40" s="3">
        <v>210000</v>
      </c>
      <c r="D40" s="1" t="s">
        <v>53</v>
      </c>
    </row>
    <row r="41" spans="1:4" ht="12" x14ac:dyDescent="0.25">
      <c r="A41" s="4" t="s">
        <v>39</v>
      </c>
      <c r="B41" s="5">
        <f>SUM(B38:B40)</f>
        <v>1230000</v>
      </c>
    </row>
    <row r="42" spans="1:4" ht="12" x14ac:dyDescent="0.25">
      <c r="A42" s="4" t="s">
        <v>40</v>
      </c>
      <c r="B42" s="5">
        <f>SUM(B38:B40)</f>
        <v>1230000</v>
      </c>
    </row>
    <row r="43" spans="1:4" ht="12" x14ac:dyDescent="0.25">
      <c r="A43" s="4" t="s">
        <v>41</v>
      </c>
      <c r="B43" s="6">
        <f>SUM(B38:B40)</f>
        <v>1230000</v>
      </c>
    </row>
    <row r="44" spans="1:4" ht="12" x14ac:dyDescent="0.25">
      <c r="A44" s="4" t="s">
        <v>42</v>
      </c>
      <c r="B44" s="5">
        <f>B32+B43</f>
        <v>-3534</v>
      </c>
    </row>
  </sheetData>
  <printOptions gridLines="1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4"/>
  <sheetViews>
    <sheetView tabSelected="1" zoomScaleNormal="100" workbookViewId="0">
      <selection activeCell="C7" sqref="C7"/>
    </sheetView>
  </sheetViews>
  <sheetFormatPr defaultColWidth="32.44140625" defaultRowHeight="15.6" x14ac:dyDescent="0.3"/>
  <cols>
    <col min="1" max="1" width="32.44140625" style="9"/>
    <col min="2" max="2" width="15.6640625" style="9" customWidth="1"/>
    <col min="3" max="16384" width="32.44140625" style="9"/>
  </cols>
  <sheetData>
    <row r="1" spans="1:3" x14ac:dyDescent="0.3">
      <c r="A1" s="7" t="s">
        <v>0</v>
      </c>
      <c r="B1" s="8">
        <f>(-135154*6)+(-142975*6)</f>
        <v>-1668774</v>
      </c>
    </row>
    <row r="2" spans="1:3" x14ac:dyDescent="0.3">
      <c r="A2" s="7" t="s">
        <v>1</v>
      </c>
      <c r="B2" s="10">
        <v>-9000</v>
      </c>
    </row>
    <row r="3" spans="1:3" x14ac:dyDescent="0.3">
      <c r="A3" s="11" t="s">
        <v>2</v>
      </c>
      <c r="B3" s="12">
        <f>SUM(B1:B2)</f>
        <v>-1677774</v>
      </c>
    </row>
    <row r="4" spans="1:3" x14ac:dyDescent="0.3">
      <c r="A4" s="11" t="s">
        <v>3</v>
      </c>
      <c r="B4" s="12"/>
    </row>
    <row r="5" spans="1:3" x14ac:dyDescent="0.3">
      <c r="A5" s="7" t="s">
        <v>4</v>
      </c>
      <c r="B5" s="8">
        <f>138000*103%</f>
        <v>142140</v>
      </c>
    </row>
    <row r="6" spans="1:3" x14ac:dyDescent="0.3">
      <c r="A6" s="7" t="s">
        <v>5</v>
      </c>
      <c r="B6" s="8">
        <v>55000</v>
      </c>
    </row>
    <row r="7" spans="1:3" x14ac:dyDescent="0.3">
      <c r="A7" s="7" t="s">
        <v>6</v>
      </c>
      <c r="B7" s="10">
        <v>47600</v>
      </c>
      <c r="C7" s="14" t="s">
        <v>59</v>
      </c>
    </row>
    <row r="8" spans="1:3" x14ac:dyDescent="0.3">
      <c r="A8" s="11" t="s">
        <v>7</v>
      </c>
      <c r="B8" s="12">
        <f>SUM(B5:B7)</f>
        <v>244740</v>
      </c>
    </row>
    <row r="9" spans="1:3" x14ac:dyDescent="0.3">
      <c r="A9" s="11" t="s">
        <v>8</v>
      </c>
      <c r="B9" s="12"/>
    </row>
    <row r="10" spans="1:3" x14ac:dyDescent="0.3">
      <c r="A10" s="7" t="s">
        <v>9</v>
      </c>
      <c r="B10" s="8">
        <v>21000</v>
      </c>
    </row>
    <row r="11" spans="1:3" x14ac:dyDescent="0.3">
      <c r="A11" s="7" t="s">
        <v>10</v>
      </c>
      <c r="B11" s="8">
        <v>60000</v>
      </c>
    </row>
    <row r="12" spans="1:3" x14ac:dyDescent="0.3">
      <c r="A12" s="7" t="s">
        <v>11</v>
      </c>
      <c r="B12" s="8">
        <v>12000</v>
      </c>
    </row>
    <row r="13" spans="1:3" x14ac:dyDescent="0.3">
      <c r="A13" s="7" t="s">
        <v>12</v>
      </c>
      <c r="B13" s="8">
        <v>12000</v>
      </c>
    </row>
    <row r="14" spans="1:3" x14ac:dyDescent="0.3">
      <c r="A14" s="7" t="s">
        <v>13</v>
      </c>
      <c r="B14" s="8">
        <v>4000</v>
      </c>
    </row>
    <row r="15" spans="1:3" x14ac:dyDescent="0.3">
      <c r="A15" s="7" t="s">
        <v>14</v>
      </c>
      <c r="B15" s="8">
        <v>10000</v>
      </c>
    </row>
    <row r="16" spans="1:3" x14ac:dyDescent="0.3">
      <c r="A16" s="7" t="s">
        <v>15</v>
      </c>
      <c r="B16" s="10">
        <v>9000</v>
      </c>
    </row>
    <row r="17" spans="1:2" x14ac:dyDescent="0.3">
      <c r="A17" s="11" t="s">
        <v>16</v>
      </c>
      <c r="B17" s="12">
        <f>SUM(B10:B16)</f>
        <v>128000</v>
      </c>
    </row>
    <row r="18" spans="1:2" x14ac:dyDescent="0.3">
      <c r="A18" s="11" t="s">
        <v>17</v>
      </c>
      <c r="B18" s="12">
        <f>B3+B8+B17</f>
        <v>-1305034</v>
      </c>
    </row>
    <row r="19" spans="1:2" x14ac:dyDescent="0.3">
      <c r="A19" s="11" t="s">
        <v>18</v>
      </c>
      <c r="B19" s="12">
        <f>B3+B8+B17</f>
        <v>-1305034</v>
      </c>
    </row>
    <row r="20" spans="1:2" x14ac:dyDescent="0.3">
      <c r="A20" s="11" t="s">
        <v>19</v>
      </c>
      <c r="B20" s="12"/>
    </row>
    <row r="21" spans="1:2" x14ac:dyDescent="0.3">
      <c r="A21" s="11" t="s">
        <v>20</v>
      </c>
      <c r="B21" s="12"/>
    </row>
    <row r="22" spans="1:2" x14ac:dyDescent="0.3">
      <c r="A22" s="7" t="s">
        <v>21</v>
      </c>
      <c r="B22" s="8">
        <v>1400</v>
      </c>
    </row>
    <row r="23" spans="1:2" x14ac:dyDescent="0.3">
      <c r="A23" s="7" t="s">
        <v>22</v>
      </c>
      <c r="B23" s="8">
        <v>4400</v>
      </c>
    </row>
    <row r="24" spans="1:2" x14ac:dyDescent="0.3">
      <c r="A24" s="7" t="s">
        <v>23</v>
      </c>
      <c r="B24" s="8">
        <v>1300</v>
      </c>
    </row>
    <row r="25" spans="1:2" x14ac:dyDescent="0.3">
      <c r="A25" s="7" t="s">
        <v>24</v>
      </c>
      <c r="B25" s="8">
        <v>26000</v>
      </c>
    </row>
    <row r="26" spans="1:2" x14ac:dyDescent="0.3">
      <c r="A26" s="7" t="s">
        <v>25</v>
      </c>
      <c r="B26" s="8">
        <v>1900</v>
      </c>
    </row>
    <row r="27" spans="1:2" x14ac:dyDescent="0.3">
      <c r="A27" s="7" t="s">
        <v>47</v>
      </c>
      <c r="B27" s="8">
        <v>30000</v>
      </c>
    </row>
    <row r="28" spans="1:2" x14ac:dyDescent="0.3">
      <c r="A28" s="7" t="s">
        <v>26</v>
      </c>
      <c r="B28" s="8">
        <v>5500</v>
      </c>
    </row>
    <row r="29" spans="1:2" x14ac:dyDescent="0.3">
      <c r="A29" s="7" t="s">
        <v>27</v>
      </c>
      <c r="B29" s="10">
        <v>1000</v>
      </c>
    </row>
    <row r="30" spans="1:2" x14ac:dyDescent="0.3">
      <c r="A30" s="11" t="s">
        <v>28</v>
      </c>
      <c r="B30" s="12">
        <f>SUM(B22:B29)</f>
        <v>71500</v>
      </c>
    </row>
    <row r="31" spans="1:2" x14ac:dyDescent="0.3">
      <c r="A31" s="11" t="s">
        <v>29</v>
      </c>
      <c r="B31" s="12">
        <f>SUM(B22:B29)</f>
        <v>71500</v>
      </c>
    </row>
    <row r="32" spans="1:2" x14ac:dyDescent="0.3">
      <c r="A32" s="11" t="s">
        <v>30</v>
      </c>
      <c r="B32" s="12">
        <f>B19+B30</f>
        <v>-1233534</v>
      </c>
    </row>
    <row r="33" spans="1:2" x14ac:dyDescent="0.3">
      <c r="A33" s="11" t="s">
        <v>31</v>
      </c>
      <c r="B33" s="12"/>
    </row>
    <row r="34" spans="1:2" x14ac:dyDescent="0.3">
      <c r="A34" s="11" t="s">
        <v>32</v>
      </c>
      <c r="B34" s="12"/>
    </row>
    <row r="35" spans="1:2" x14ac:dyDescent="0.3">
      <c r="A35" s="7" t="s">
        <v>33</v>
      </c>
      <c r="B35" s="10">
        <v>0</v>
      </c>
    </row>
    <row r="36" spans="1:2" x14ac:dyDescent="0.3">
      <c r="A36" s="11" t="s">
        <v>34</v>
      </c>
      <c r="B36" s="8"/>
    </row>
    <row r="37" spans="1:2" x14ac:dyDescent="0.3">
      <c r="A37" s="11" t="s">
        <v>35</v>
      </c>
      <c r="B37" s="8"/>
    </row>
    <row r="38" spans="1:2" x14ac:dyDescent="0.3">
      <c r="A38" s="7" t="s">
        <v>36</v>
      </c>
      <c r="B38" s="8">
        <v>1020000</v>
      </c>
    </row>
    <row r="39" spans="1:2" x14ac:dyDescent="0.3">
      <c r="A39" s="11" t="s">
        <v>37</v>
      </c>
      <c r="B39" s="8"/>
    </row>
    <row r="40" spans="1:2" x14ac:dyDescent="0.3">
      <c r="A40" s="7" t="s">
        <v>38</v>
      </c>
      <c r="B40" s="10">
        <v>210000</v>
      </c>
    </row>
    <row r="41" spans="1:2" x14ac:dyDescent="0.3">
      <c r="A41" s="11" t="s">
        <v>39</v>
      </c>
      <c r="B41" s="12">
        <f>SUM(B38:B40)</f>
        <v>1230000</v>
      </c>
    </row>
    <row r="42" spans="1:2" x14ac:dyDescent="0.3">
      <c r="A42" s="11" t="s">
        <v>40</v>
      </c>
      <c r="B42" s="12">
        <f>SUM(B38:B40)</f>
        <v>1230000</v>
      </c>
    </row>
    <row r="43" spans="1:2" x14ac:dyDescent="0.3">
      <c r="A43" s="11" t="s">
        <v>41</v>
      </c>
      <c r="B43" s="13">
        <f>SUM(B38:B40)</f>
        <v>1230000</v>
      </c>
    </row>
    <row r="44" spans="1:2" x14ac:dyDescent="0.3">
      <c r="A44" s="11" t="s">
        <v>42</v>
      </c>
      <c r="B44" s="12">
        <f>B32+B43</f>
        <v>-3534</v>
      </c>
    </row>
  </sheetData>
  <printOptions gridLines="1"/>
  <pageMargins left="0.7" right="0.7" top="0.75" bottom="0.75" header="0.3" footer="0.3"/>
  <pageSetup paperSize="9" orientation="portrait" r:id="rId1"/>
  <headerFooter>
    <oddHeader>&amp;C&amp;14Bestyrelsens Budgetforslag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</vt:i4>
      </vt:variant>
      <vt:variant>
        <vt:lpstr>Navngivne områder</vt:lpstr>
      </vt:variant>
      <vt:variant>
        <vt:i4>3</vt:i4>
      </vt:variant>
    </vt:vector>
  </HeadingPairs>
  <TitlesOfParts>
    <vt:vector size="7" baseType="lpstr">
      <vt:lpstr>5 kr </vt:lpstr>
      <vt:lpstr>4 kr</vt:lpstr>
      <vt:lpstr>Ark1</vt:lpstr>
      <vt:lpstr>Ark2</vt:lpstr>
      <vt:lpstr>'4 kr'!Udskriftsområde</vt:lpstr>
      <vt:lpstr>'5 kr '!Udskriftsområde</vt:lpstr>
      <vt:lpstr>'Ark2'!Udskriftsområde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2026-02-24T11:44:09Z</cp:lastPrinted>
  <dcterms:created xsi:type="dcterms:W3CDTF">2025-01-09T10:36:07Z</dcterms:created>
  <dcterms:modified xsi:type="dcterms:W3CDTF">2026-02-27T16:31:34Z</dcterms:modified>
</cp:coreProperties>
</file>